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wehner\Desktop\Alice\"/>
    </mc:Choice>
  </mc:AlternateContent>
  <bookViews>
    <workbookView xWindow="0" yWindow="0" windowWidth="28800" windowHeight="12075" firstSheet="1" activeTab="1"/>
  </bookViews>
  <sheets>
    <sheet name="Intro" sheetId="4" state="hidden" r:id="rId1"/>
    <sheet name="19Q4" sheetId="7" r:id="rId2"/>
    <sheet name="Sheet3"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7" l="1"/>
  <c r="E5" i="7"/>
  <c r="E6" i="7"/>
  <c r="E7" i="7"/>
  <c r="E8" i="7"/>
  <c r="E9" i="7"/>
  <c r="E10" i="7"/>
  <c r="E11" i="7"/>
  <c r="E12" i="7"/>
  <c r="E13" i="7"/>
  <c r="E3" i="7"/>
  <c r="C4" i="7"/>
  <c r="C5" i="7"/>
  <c r="C6" i="7"/>
  <c r="C7" i="7"/>
  <c r="C8" i="7"/>
  <c r="C9" i="7"/>
  <c r="C10" i="7"/>
  <c r="C11" i="7"/>
  <c r="C12" i="7"/>
  <c r="C13" i="7"/>
  <c r="C3" i="7"/>
  <c r="D13" i="7"/>
  <c r="B13" i="7"/>
  <c r="D13" i="3" l="1"/>
  <c r="E12" i="3"/>
  <c r="C12" i="3"/>
  <c r="E11" i="3"/>
  <c r="C11" i="3"/>
  <c r="E10" i="3"/>
  <c r="C10" i="3"/>
  <c r="E9" i="3"/>
  <c r="C9" i="3"/>
  <c r="E8" i="3"/>
  <c r="C8" i="3"/>
  <c r="E7" i="3"/>
  <c r="C7" i="3"/>
  <c r="E6" i="3"/>
  <c r="C6" i="3"/>
  <c r="E5" i="3"/>
  <c r="C5" i="3"/>
  <c r="E4" i="3"/>
  <c r="C4" i="3"/>
  <c r="E3" i="3"/>
  <c r="E13" i="3" s="1"/>
  <c r="C3" i="3"/>
  <c r="C13" i="3" s="1"/>
</calcChain>
</file>

<file path=xl/sharedStrings.xml><?xml version="1.0" encoding="utf-8"?>
<sst xmlns="http://schemas.openxmlformats.org/spreadsheetml/2006/main" count="61" uniqueCount="24">
  <si>
    <t>California Firms and Employment by Size Range</t>
  </si>
  <si>
    <t>Size Range by Number of Employees</t>
  </si>
  <si>
    <t>Number of Firms</t>
  </si>
  <si>
    <t xml:space="preserve">Share </t>
  </si>
  <si>
    <t>Number of Employees</t>
  </si>
  <si>
    <t>Share</t>
  </si>
  <si>
    <t xml:space="preserve"> </t>
  </si>
  <si>
    <t>5 to 9</t>
  </si>
  <si>
    <t>10 to 19</t>
  </si>
  <si>
    <t>20 to 49</t>
  </si>
  <si>
    <t>50 to 99</t>
  </si>
  <si>
    <t>100 to 249</t>
  </si>
  <si>
    <t>250 to 499</t>
  </si>
  <si>
    <t>500 to 999</t>
  </si>
  <si>
    <t>1,000 to 2,999</t>
  </si>
  <si>
    <t>3,000 +</t>
  </si>
  <si>
    <t>Total</t>
  </si>
  <si>
    <t xml:space="preserve">Private sector firms by size range. </t>
  </si>
  <si>
    <t>1 to 4</t>
  </si>
  <si>
    <t>Source: QCEW, 2019 Fourth Quarter</t>
  </si>
  <si>
    <t>Source: EDD-Labor Market Information Division</t>
  </si>
  <si>
    <t>Date Completed: February 2021</t>
  </si>
  <si>
    <t xml:space="preserve">These tables were created using data from the Quarterly Census of Employment and Wages (QCEW). The QCEW produces a comprehensive tabulation of data on the number of establishments, monthly employment and quarterly wages for workers covered by State unemployment insurance (UI) laws and Federal workers covered by the Unemployment Compensation for Federal Employees (UCFE) program.  The California firm data by size range is based on the firm’s presence overall, not based on establishment. The number of employees is the average number of private sector UI-covered workers who earned wages during the pay period that includes the 12th of the month. 
Size ranges by firm's number of employees are as follows: 
1 to 4, 5 to 9, 10 to 19, 20 to 49, 50 to 99, 100 to 249, 250 to 499, 500 to 999, 1,000 to 2,999, 3,000 + 
</t>
  </si>
  <si>
    <t>California Firms and Employment by Size Range 2019 Q4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</si>
</sst>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_);\(0.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indexed="8"/>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164" fontId="2" fillId="2" borderId="1" xfId="1" applyNumberFormat="1" applyFont="1" applyFill="1" applyBorder="1" applyAlignment="1">
      <alignment horizontal="center" wrapText="1"/>
    </xf>
    <xf numFmtId="165" fontId="2" fillId="2" borderId="1" xfId="1" applyNumberFormat="1" applyFont="1" applyFill="1" applyBorder="1" applyAlignment="1">
      <alignment horizontal="center"/>
    </xf>
    <xf numFmtId="0" fontId="0" fillId="0" borderId="1" xfId="0" applyBorder="1"/>
    <xf numFmtId="0" fontId="2" fillId="0" borderId="1" xfId="0" applyFont="1" applyBorder="1" applyAlignment="1">
      <alignment horizontal="center"/>
    </xf>
    <xf numFmtId="164" fontId="0" fillId="0" borderId="0" xfId="1" applyNumberFormat="1" applyFont="1"/>
    <xf numFmtId="2" fontId="0" fillId="0" borderId="0" xfId="0" applyNumberFormat="1"/>
    <xf numFmtId="165" fontId="0" fillId="0" borderId="0" xfId="1" applyNumberFormat="1" applyFont="1"/>
    <xf numFmtId="3" fontId="0" fillId="0" borderId="1" xfId="0" applyNumberFormat="1" applyBorder="1"/>
    <xf numFmtId="10" fontId="0" fillId="0" borderId="1" xfId="2" applyNumberFormat="1" applyFont="1" applyBorder="1"/>
    <xf numFmtId="3" fontId="2" fillId="0" borderId="1" xfId="0" applyNumberFormat="1" applyFont="1" applyBorder="1"/>
    <xf numFmtId="164" fontId="2" fillId="2" borderId="3" xfId="1" applyNumberFormat="1" applyFont="1" applyFill="1" applyBorder="1" applyAlignment="1">
      <alignment horizontal="center" wrapText="1"/>
    </xf>
    <xf numFmtId="2" fontId="2" fillId="2" borderId="2" xfId="0" applyNumberFormat="1" applyFont="1" applyFill="1" applyBorder="1" applyAlignment="1">
      <alignment horizontal="center"/>
    </xf>
    <xf numFmtId="3" fontId="0" fillId="0" borderId="3" xfId="0" applyNumberFormat="1" applyBorder="1"/>
    <xf numFmtId="3" fontId="2" fillId="0" borderId="3" xfId="0" applyNumberFormat="1" applyFont="1" applyBorder="1"/>
    <xf numFmtId="10" fontId="0" fillId="0" borderId="2" xfId="0" applyNumberFormat="1" applyBorder="1"/>
    <xf numFmtId="9" fontId="2" fillId="0" borderId="2" xfId="0" applyNumberFormat="1" applyFont="1" applyBorder="1"/>
    <xf numFmtId="9" fontId="2" fillId="0" borderId="1" xfId="0" applyNumberFormat="1" applyFont="1" applyBorder="1"/>
    <xf numFmtId="0" fontId="0" fillId="0" borderId="0" xfId="0" applyAlignment="1">
      <alignment wrapText="1"/>
    </xf>
    <xf numFmtId="0" fontId="0" fillId="0" borderId="1" xfId="0" applyFont="1" applyBorder="1" applyAlignment="1">
      <alignment horizontal="left" indent="1"/>
    </xf>
    <xf numFmtId="0" fontId="4" fillId="0" borderId="1" xfId="0" applyFont="1" applyBorder="1" applyAlignment="1">
      <alignment horizontal="left" indent="1"/>
    </xf>
    <xf numFmtId="0" fontId="2" fillId="2" borderId="1" xfId="0" applyFont="1" applyFill="1" applyBorder="1" applyAlignment="1">
      <alignment horizontal="left" wrapText="1" indent="1"/>
    </xf>
    <xf numFmtId="0" fontId="0" fillId="0" borderId="1" xfId="0" applyBorder="1" applyAlignment="1">
      <alignment horizontal="left" indent="1"/>
    </xf>
    <xf numFmtId="0" fontId="2" fillId="0" borderId="1" xfId="0" applyFont="1" applyBorder="1" applyAlignment="1">
      <alignment horizontal="left" indent="1"/>
    </xf>
    <xf numFmtId="0" fontId="0" fillId="0" borderId="0" xfId="0" applyAlignment="1">
      <alignment horizontal="left" indent="1"/>
    </xf>
    <xf numFmtId="10" fontId="0" fillId="0" borderId="0" xfId="1" applyNumberFormat="1" applyFont="1"/>
    <xf numFmtId="9" fontId="2" fillId="0" borderId="1" xfId="2" applyNumberFormat="1" applyFont="1" applyBorder="1"/>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4" xfId="0" applyFont="1" applyBorder="1" applyAlignment="1">
      <alignment horizontal="left" vertical="center" wrapText="1" indent="1"/>
    </xf>
    <xf numFmtId="0" fontId="0" fillId="0" borderId="5" xfId="0" applyFont="1" applyBorder="1" applyAlignment="1">
      <alignment horizontal="left" vertical="center" wrapText="1" indent="1"/>
    </xf>
    <xf numFmtId="0" fontId="3" fillId="0" borderId="0" xfId="0"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13</xdr:row>
      <xdr:rowOff>161926</xdr:rowOff>
    </xdr:from>
    <xdr:to>
      <xdr:col>0</xdr:col>
      <xdr:colOff>1529229</xdr:colOff>
      <xdr:row>16</xdr:row>
      <xdr:rowOff>9526</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391026"/>
          <a:ext cx="1224429"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1743076</xdr:colOff>
      <xdr:row>14</xdr:row>
      <xdr:rowOff>19050</xdr:rowOff>
    </xdr:from>
    <xdr:to>
      <xdr:col>0</xdr:col>
      <xdr:colOff>3180540</xdr:colOff>
      <xdr:row>16</xdr:row>
      <xdr:rowOff>28575</xdr:rowOff>
    </xdr:to>
    <xdr:pic>
      <xdr:nvPicPr>
        <xdr:cNvPr id="3" name="Picture 2" descr="labormarketinfo_ww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076" y="4438650"/>
          <a:ext cx="1437464"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xdr:row>
      <xdr:rowOff>0</xdr:rowOff>
    </xdr:from>
    <xdr:to>
      <xdr:col>1</xdr:col>
      <xdr:colOff>0</xdr:colOff>
      <xdr:row>11</xdr:row>
      <xdr:rowOff>285750</xdr:rowOff>
    </xdr:to>
    <xdr:pic>
      <xdr:nvPicPr>
        <xdr:cNvPr id="4" name="Picture 2" descr="labormarketinfo_ww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 y="1905000"/>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17</xdr:row>
      <xdr:rowOff>0</xdr:rowOff>
    </xdr:from>
    <xdr:to>
      <xdr:col>1</xdr:col>
      <xdr:colOff>685800</xdr:colOff>
      <xdr:row>19</xdr:row>
      <xdr:rowOff>104775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4457700"/>
          <a:ext cx="1419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876300</xdr:colOff>
      <xdr:row>17</xdr:row>
      <xdr:rowOff>28575</xdr:rowOff>
    </xdr:from>
    <xdr:to>
      <xdr:col>3</xdr:col>
      <xdr:colOff>800100</xdr:colOff>
      <xdr:row>19</xdr:row>
      <xdr:rowOff>95250</xdr:rowOff>
    </xdr:to>
    <xdr:pic>
      <xdr:nvPicPr>
        <xdr:cNvPr id="5" name="Picture 4" descr="labormarketinfo_ww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4486275"/>
          <a:ext cx="1647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390525</xdr:colOff>
      <xdr:row>19</xdr:row>
      <xdr:rowOff>104775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57700"/>
          <a:ext cx="1419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17</xdr:row>
      <xdr:rowOff>0</xdr:rowOff>
    </xdr:from>
    <xdr:to>
      <xdr:col>3</xdr:col>
      <xdr:colOff>895350</xdr:colOff>
      <xdr:row>19</xdr:row>
      <xdr:rowOff>66675</xdr:rowOff>
    </xdr:to>
    <xdr:pic>
      <xdr:nvPicPr>
        <xdr:cNvPr id="5" name="Picture 4" descr="labormarketinfo_ww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0225" y="4457700"/>
          <a:ext cx="1647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showGridLines="0" workbookViewId="0">
      <selection activeCell="A19" sqref="A19"/>
    </sheetView>
  </sheetViews>
  <sheetFormatPr defaultRowHeight="15" x14ac:dyDescent="0.25"/>
  <cols>
    <col min="1" max="1" width="93.5703125" customWidth="1"/>
    <col min="2" max="2" width="7.42578125" customWidth="1"/>
    <col min="3" max="5" width="9.140625" customWidth="1"/>
    <col min="6" max="6" width="10" customWidth="1"/>
    <col min="7" max="7" width="10.85546875" customWidth="1"/>
    <col min="8" max="8" width="10.7109375" customWidth="1"/>
    <col min="9" max="9" width="13" customWidth="1"/>
    <col min="10" max="10" width="9.140625" customWidth="1"/>
  </cols>
  <sheetData>
    <row r="1" spans="1:1" x14ac:dyDescent="0.25">
      <c r="A1" s="28" t="s">
        <v>0</v>
      </c>
    </row>
    <row r="2" spans="1:1" x14ac:dyDescent="0.25">
      <c r="A2" s="29"/>
    </row>
    <row r="3" spans="1:1" x14ac:dyDescent="0.25">
      <c r="A3" s="29"/>
    </row>
    <row r="4" spans="1:1" x14ac:dyDescent="0.25">
      <c r="A4" s="30"/>
    </row>
    <row r="5" spans="1:1" ht="68.25" customHeight="1" x14ac:dyDescent="0.25">
      <c r="A5" s="31" t="s">
        <v>22</v>
      </c>
    </row>
    <row r="6" spans="1:1" ht="24.75" customHeight="1" x14ac:dyDescent="0.25">
      <c r="A6" s="32"/>
    </row>
    <row r="7" spans="1:1" s="19" customFormat="1" ht="57.75" customHeight="1" x14ac:dyDescent="0.25">
      <c r="A7" s="32"/>
    </row>
    <row r="8" spans="1:1" s="19" customFormat="1" x14ac:dyDescent="0.25">
      <c r="A8" s="32"/>
    </row>
    <row r="9" spans="1:1" s="19" customFormat="1" x14ac:dyDescent="0.25">
      <c r="A9" s="32"/>
    </row>
    <row r="10" spans="1:1" s="19" customFormat="1" ht="25.5" customHeight="1" x14ac:dyDescent="0.25">
      <c r="A10" s="32"/>
    </row>
    <row r="11" spans="1:1" ht="26.25" customHeight="1" x14ac:dyDescent="0.25">
      <c r="A11" s="20" t="s">
        <v>20</v>
      </c>
    </row>
    <row r="12" spans="1:1" ht="25.5" customHeight="1" x14ac:dyDescent="0.25">
      <c r="A12" s="21" t="s">
        <v>21</v>
      </c>
    </row>
  </sheetData>
  <mergeCells count="2">
    <mergeCell ref="A1:A4"/>
    <mergeCell ref="A5:A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tabSelected="1" workbookViewId="0">
      <selection activeCell="A2" sqref="A2"/>
    </sheetView>
  </sheetViews>
  <sheetFormatPr defaultRowHeight="15" x14ac:dyDescent="0.25"/>
  <cols>
    <col min="1" max="1" width="15.42578125" style="25" customWidth="1"/>
    <col min="2" max="2" width="15.140625" style="6" customWidth="1"/>
    <col min="3" max="3" width="10.7109375" style="7" customWidth="1"/>
    <col min="4" max="4" width="15" style="6" customWidth="1"/>
    <col min="5" max="5" width="10" style="8" customWidth="1"/>
  </cols>
  <sheetData>
    <row r="1" spans="1:7" ht="23.25" customHeight="1" x14ac:dyDescent="0.25">
      <c r="A1" s="33" t="s">
        <v>23</v>
      </c>
      <c r="B1" s="33"/>
      <c r="C1" s="33"/>
      <c r="D1" s="33"/>
      <c r="E1" s="33"/>
    </row>
    <row r="2" spans="1:7" ht="45" x14ac:dyDescent="0.25">
      <c r="A2" s="22" t="s">
        <v>1</v>
      </c>
      <c r="B2" s="2" t="s">
        <v>2</v>
      </c>
      <c r="C2" s="13" t="s">
        <v>3</v>
      </c>
      <c r="D2" s="12" t="s">
        <v>4</v>
      </c>
      <c r="E2" s="3" t="s">
        <v>5</v>
      </c>
    </row>
    <row r="3" spans="1:7" ht="20.25" customHeight="1" x14ac:dyDescent="0.25">
      <c r="A3" s="23" t="s">
        <v>18</v>
      </c>
      <c r="B3" s="9">
        <v>897558</v>
      </c>
      <c r="C3" s="16">
        <f>B3/1206462</f>
        <v>0.74395878195915</v>
      </c>
      <c r="D3" s="14">
        <v>1354059</v>
      </c>
      <c r="E3" s="10">
        <f>D3/15202586</f>
        <v>8.9067675723064482E-2</v>
      </c>
      <c r="G3" t="s">
        <v>6</v>
      </c>
    </row>
    <row r="4" spans="1:7" ht="20.25" customHeight="1" x14ac:dyDescent="0.25">
      <c r="A4" s="23" t="s">
        <v>7</v>
      </c>
      <c r="B4" s="9">
        <v>131807</v>
      </c>
      <c r="C4" s="16">
        <f t="shared" ref="C4:C13" si="0">B4/1206462</f>
        <v>0.10925085083492062</v>
      </c>
      <c r="D4" s="14">
        <v>867896</v>
      </c>
      <c r="E4" s="10">
        <f t="shared" ref="E4:E13" si="1">D4/15202586</f>
        <v>5.7088708460521123E-2</v>
      </c>
      <c r="G4" t="s">
        <v>6</v>
      </c>
    </row>
    <row r="5" spans="1:7" ht="20.25" customHeight="1" x14ac:dyDescent="0.25">
      <c r="A5" s="23" t="s">
        <v>8</v>
      </c>
      <c r="B5" s="9">
        <v>84410</v>
      </c>
      <c r="C5" s="16">
        <f t="shared" si="0"/>
        <v>6.9964905649742795E-2</v>
      </c>
      <c r="D5" s="14">
        <v>1141987</v>
      </c>
      <c r="E5" s="10">
        <f t="shared" si="1"/>
        <v>7.5117943749833091E-2</v>
      </c>
      <c r="G5" t="s">
        <v>6</v>
      </c>
    </row>
    <row r="6" spans="1:7" ht="20.25" customHeight="1" x14ac:dyDescent="0.25">
      <c r="A6" s="23" t="s">
        <v>9</v>
      </c>
      <c r="B6" s="9">
        <v>55976</v>
      </c>
      <c r="C6" s="16">
        <f t="shared" si="0"/>
        <v>4.6396819792086284E-2</v>
      </c>
      <c r="D6" s="14">
        <v>1690867</v>
      </c>
      <c r="E6" s="10">
        <f t="shared" si="1"/>
        <v>0.11122232756979634</v>
      </c>
      <c r="G6" t="s">
        <v>6</v>
      </c>
    </row>
    <row r="7" spans="1:7" ht="20.25" customHeight="1" x14ac:dyDescent="0.25">
      <c r="A7" s="23" t="s">
        <v>10</v>
      </c>
      <c r="B7" s="9">
        <v>18899</v>
      </c>
      <c r="C7" s="16">
        <f t="shared" si="0"/>
        <v>1.5664811655899648E-2</v>
      </c>
      <c r="D7" s="14">
        <v>1304271</v>
      </c>
      <c r="E7" s="10">
        <f t="shared" si="1"/>
        <v>8.5792706582945827E-2</v>
      </c>
    </row>
    <row r="8" spans="1:7" ht="20.25" customHeight="1" x14ac:dyDescent="0.25">
      <c r="A8" s="23" t="s">
        <v>11</v>
      </c>
      <c r="B8" s="9">
        <v>11407</v>
      </c>
      <c r="C8" s="16">
        <f t="shared" si="0"/>
        <v>9.454918596690157E-3</v>
      </c>
      <c r="D8" s="14">
        <v>1728398</v>
      </c>
      <c r="E8" s="10">
        <f t="shared" si="1"/>
        <v>0.11369105229860235</v>
      </c>
    </row>
    <row r="9" spans="1:7" ht="20.25" customHeight="1" x14ac:dyDescent="0.25">
      <c r="A9" s="23" t="s">
        <v>12</v>
      </c>
      <c r="B9" s="9">
        <v>3475</v>
      </c>
      <c r="C9" s="16">
        <f t="shared" si="0"/>
        <v>2.8803227950818179E-3</v>
      </c>
      <c r="D9" s="14">
        <v>1202623</v>
      </c>
      <c r="E9" s="10">
        <f t="shared" si="1"/>
        <v>7.9106475700910353E-2</v>
      </c>
    </row>
    <row r="10" spans="1:7" ht="20.25" customHeight="1" x14ac:dyDescent="0.25">
      <c r="A10" s="23" t="s">
        <v>13</v>
      </c>
      <c r="B10" s="9">
        <v>1617</v>
      </c>
      <c r="C10" s="16">
        <f t="shared" si="0"/>
        <v>1.3402825783157696E-3</v>
      </c>
      <c r="D10" s="14">
        <v>1119787</v>
      </c>
      <c r="E10" s="10">
        <f t="shared" si="1"/>
        <v>7.3657665873424427E-2</v>
      </c>
    </row>
    <row r="11" spans="1:7" ht="20.25" customHeight="1" x14ac:dyDescent="0.25">
      <c r="A11" s="23" t="s">
        <v>14</v>
      </c>
      <c r="B11" s="9">
        <v>966</v>
      </c>
      <c r="C11" s="16">
        <f t="shared" si="0"/>
        <v>8.0068829353929089E-4</v>
      </c>
      <c r="D11" s="14">
        <v>1573918</v>
      </c>
      <c r="E11" s="10">
        <f t="shared" si="1"/>
        <v>0.10352962318384518</v>
      </c>
    </row>
    <row r="12" spans="1:7" ht="20.25" customHeight="1" x14ac:dyDescent="0.25">
      <c r="A12" s="23" t="s">
        <v>15</v>
      </c>
      <c r="B12" s="9">
        <v>347</v>
      </c>
      <c r="C12" s="16">
        <f t="shared" si="0"/>
        <v>2.8761784457363764E-4</v>
      </c>
      <c r="D12" s="14">
        <v>3218780</v>
      </c>
      <c r="E12" s="10">
        <f t="shared" si="1"/>
        <v>0.21172582085705682</v>
      </c>
    </row>
    <row r="13" spans="1:7" ht="20.25" customHeight="1" x14ac:dyDescent="0.25">
      <c r="A13" s="24" t="s">
        <v>16</v>
      </c>
      <c r="B13" s="11">
        <f>SUM(B3:B12)</f>
        <v>1206462</v>
      </c>
      <c r="C13" s="17">
        <f t="shared" si="0"/>
        <v>1</v>
      </c>
      <c r="D13" s="15">
        <f>SUM(D3:D12)</f>
        <v>15202586</v>
      </c>
      <c r="E13" s="27">
        <f t="shared" si="1"/>
        <v>1</v>
      </c>
    </row>
    <row r="15" spans="1:7" x14ac:dyDescent="0.25">
      <c r="A15" s="25" t="s">
        <v>19</v>
      </c>
      <c r="E15" s="26" t="s">
        <v>6</v>
      </c>
    </row>
    <row r="16" spans="1:7" x14ac:dyDescent="0.25">
      <c r="A16" s="25" t="s">
        <v>17</v>
      </c>
    </row>
  </sheetData>
  <mergeCells count="1">
    <mergeCell ref="A1:E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election activeCell="I5" sqref="I5:R5"/>
    </sheetView>
  </sheetViews>
  <sheetFormatPr defaultRowHeight="15" x14ac:dyDescent="0.25"/>
  <cols>
    <col min="1" max="1" width="15.42578125" customWidth="1"/>
    <col min="2" max="2" width="14.5703125" style="6" customWidth="1"/>
    <col min="3" max="3" width="8.28515625" style="7" customWidth="1"/>
    <col min="4" max="4" width="15" style="6" customWidth="1"/>
    <col min="5" max="5" width="8.5703125" style="8" customWidth="1"/>
  </cols>
  <sheetData>
    <row r="1" spans="1:18" ht="23.25" customHeight="1" x14ac:dyDescent="0.25">
      <c r="A1" s="33" t="s">
        <v>0</v>
      </c>
      <c r="B1" s="33"/>
      <c r="C1" s="33"/>
      <c r="D1" s="33"/>
      <c r="E1" s="33"/>
    </row>
    <row r="2" spans="1:18" ht="45" x14ac:dyDescent="0.25">
      <c r="A2" s="1" t="s">
        <v>1</v>
      </c>
      <c r="B2" s="2" t="s">
        <v>2</v>
      </c>
      <c r="C2" s="13" t="s">
        <v>3</v>
      </c>
      <c r="D2" s="12" t="s">
        <v>4</v>
      </c>
      <c r="E2" s="3" t="s">
        <v>5</v>
      </c>
    </row>
    <row r="3" spans="1:18" ht="20.25" customHeight="1" x14ac:dyDescent="0.25">
      <c r="A3" s="4" t="s">
        <v>18</v>
      </c>
      <c r="B3" s="9">
        <v>884357</v>
      </c>
      <c r="C3" s="16">
        <f>B3/B13</f>
        <v>0.75299543957522319</v>
      </c>
      <c r="D3" s="14">
        <v>1340662</v>
      </c>
      <c r="E3" s="10">
        <f>D3/14778075</f>
        <v>9.0719664096981512E-2</v>
      </c>
      <c r="G3" t="s">
        <v>6</v>
      </c>
    </row>
    <row r="4" spans="1:18" ht="20.25" customHeight="1" x14ac:dyDescent="0.25">
      <c r="A4" s="4" t="s">
        <v>7</v>
      </c>
      <c r="B4" s="9">
        <v>114786</v>
      </c>
      <c r="C4" s="16">
        <f>B4/B13</f>
        <v>9.7735795077193446E-2</v>
      </c>
      <c r="D4" s="14">
        <v>714994</v>
      </c>
      <c r="E4" s="10">
        <f t="shared" ref="E4:E12" si="0">D4/14778075</f>
        <v>4.8382079533362772E-2</v>
      </c>
      <c r="G4" t="s">
        <v>6</v>
      </c>
    </row>
    <row r="5" spans="1:18" ht="20.25" customHeight="1" x14ac:dyDescent="0.25">
      <c r="A5" s="4" t="s">
        <v>8</v>
      </c>
      <c r="B5" s="9">
        <v>84033</v>
      </c>
      <c r="C5" s="16">
        <f>B5/B13</f>
        <v>7.155081689162264E-2</v>
      </c>
      <c r="D5" s="14">
        <v>1136059</v>
      </c>
      <c r="E5" s="10">
        <f t="shared" si="0"/>
        <v>7.6874626769724744E-2</v>
      </c>
      <c r="G5" t="s">
        <v>6</v>
      </c>
      <c r="I5" s="4" t="s">
        <v>18</v>
      </c>
      <c r="J5" s="4" t="s">
        <v>7</v>
      </c>
      <c r="K5" s="4" t="s">
        <v>8</v>
      </c>
      <c r="L5" s="4" t="s">
        <v>9</v>
      </c>
      <c r="M5" s="4" t="s">
        <v>10</v>
      </c>
      <c r="N5" s="4" t="s">
        <v>11</v>
      </c>
      <c r="O5" s="4" t="s">
        <v>12</v>
      </c>
      <c r="P5" s="4" t="s">
        <v>13</v>
      </c>
      <c r="Q5" s="4" t="s">
        <v>14</v>
      </c>
      <c r="R5" s="4" t="s">
        <v>15</v>
      </c>
    </row>
    <row r="6" spans="1:18" ht="20.25" customHeight="1" x14ac:dyDescent="0.25">
      <c r="A6" s="4" t="s">
        <v>9</v>
      </c>
      <c r="B6" s="9">
        <v>55248</v>
      </c>
      <c r="C6" s="16">
        <f>B6/B13</f>
        <v>4.7041513829428533E-2</v>
      </c>
      <c r="D6" s="14">
        <v>1667964</v>
      </c>
      <c r="E6" s="10">
        <f t="shared" si="0"/>
        <v>0.11286747428200222</v>
      </c>
      <c r="G6" t="s">
        <v>6</v>
      </c>
    </row>
    <row r="7" spans="1:18" ht="20.25" customHeight="1" x14ac:dyDescent="0.25">
      <c r="A7" s="4" t="s">
        <v>10</v>
      </c>
      <c r="B7" s="9">
        <v>18544</v>
      </c>
      <c r="C7" s="16">
        <f>B7/1174452</f>
        <v>1.5789491609703929E-2</v>
      </c>
      <c r="D7" s="14">
        <v>1278417</v>
      </c>
      <c r="E7" s="10">
        <f t="shared" si="0"/>
        <v>8.6507681142503332E-2</v>
      </c>
    </row>
    <row r="8" spans="1:18" ht="20.25" customHeight="1" x14ac:dyDescent="0.25">
      <c r="A8" s="4" t="s">
        <v>11</v>
      </c>
      <c r="B8" s="9">
        <v>11260</v>
      </c>
      <c r="C8" s="16">
        <f t="shared" ref="C8:C12" si="1">B8/1174452</f>
        <v>9.5874501469621568E-3</v>
      </c>
      <c r="D8" s="14">
        <v>1709119</v>
      </c>
      <c r="E8" s="10">
        <f t="shared" si="0"/>
        <v>0.11565234308257334</v>
      </c>
    </row>
    <row r="9" spans="1:18" ht="20.25" customHeight="1" x14ac:dyDescent="0.25">
      <c r="A9" s="4" t="s">
        <v>12</v>
      </c>
      <c r="B9" s="9">
        <v>3342</v>
      </c>
      <c r="C9" s="16">
        <f t="shared" si="1"/>
        <v>2.8455824503683422E-3</v>
      </c>
      <c r="D9" s="14">
        <v>1156890</v>
      </c>
      <c r="E9" s="10">
        <f t="shared" si="0"/>
        <v>7.8284214960338203E-2</v>
      </c>
    </row>
    <row r="10" spans="1:18" ht="20.25" customHeight="1" x14ac:dyDescent="0.25">
      <c r="A10" s="4" t="s">
        <v>13</v>
      </c>
      <c r="B10" s="9">
        <v>1598</v>
      </c>
      <c r="C10" s="16">
        <f t="shared" si="1"/>
        <v>1.3606345768068853E-3</v>
      </c>
      <c r="D10" s="14">
        <v>1103167</v>
      </c>
      <c r="E10" s="10">
        <f t="shared" si="0"/>
        <v>7.4648897099250072E-2</v>
      </c>
    </row>
    <row r="11" spans="1:18" ht="20.25" customHeight="1" x14ac:dyDescent="0.25">
      <c r="A11" s="4" t="s">
        <v>14</v>
      </c>
      <c r="B11" s="4">
        <v>945</v>
      </c>
      <c r="C11" s="16">
        <f t="shared" si="1"/>
        <v>8.0463058515801414E-4</v>
      </c>
      <c r="D11" s="14">
        <v>1538005</v>
      </c>
      <c r="E11" s="10">
        <f t="shared" si="0"/>
        <v>0.10407343310952205</v>
      </c>
    </row>
    <row r="12" spans="1:18" ht="20.25" customHeight="1" x14ac:dyDescent="0.25">
      <c r="A12" s="4" t="s">
        <v>15</v>
      </c>
      <c r="B12" s="4">
        <v>339</v>
      </c>
      <c r="C12" s="16">
        <f t="shared" si="1"/>
        <v>2.8864525753287488E-4</v>
      </c>
      <c r="D12" s="14">
        <v>3132798</v>
      </c>
      <c r="E12" s="10">
        <f t="shared" si="0"/>
        <v>0.21198958592374176</v>
      </c>
    </row>
    <row r="13" spans="1:18" ht="20.25" customHeight="1" x14ac:dyDescent="0.25">
      <c r="A13" s="5" t="s">
        <v>16</v>
      </c>
      <c r="B13" s="11">
        <v>1174452</v>
      </c>
      <c r="C13" s="17">
        <f>SUM(C3:C12)</f>
        <v>1</v>
      </c>
      <c r="D13" s="15">
        <f>SUM(D3:D12)</f>
        <v>14778075</v>
      </c>
      <c r="E13" s="18">
        <f>SUM(E3:E12)</f>
        <v>1</v>
      </c>
    </row>
    <row r="15" spans="1:18" x14ac:dyDescent="0.25">
      <c r="A15" t="s">
        <v>19</v>
      </c>
    </row>
    <row r="16" spans="1:18" x14ac:dyDescent="0.25">
      <c r="A16" t="s">
        <v>17</v>
      </c>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19Q4</vt:lpstr>
      <vt:lpstr>Sheet3</vt:lpstr>
    </vt:vector>
  </TitlesOfParts>
  <Company>Employment Development Department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 Mindy@EDD</dc:creator>
  <cp:lastModifiedBy>Wehner, Justin@EDD</cp:lastModifiedBy>
  <cp:lastPrinted>2021-02-24T18:28:52Z</cp:lastPrinted>
  <dcterms:created xsi:type="dcterms:W3CDTF">2021-02-24T13:44:14Z</dcterms:created>
  <dcterms:modified xsi:type="dcterms:W3CDTF">2021-03-04T19:08:14Z</dcterms:modified>
</cp:coreProperties>
</file>